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ноябрь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'!$A$1:$H$45</definedName>
  </definedNames>
  <calcPr calcId="152511"/>
</workbook>
</file>

<file path=xl/calcChain.xml><?xml version="1.0" encoding="utf-8"?>
<calcChain xmlns="http://schemas.openxmlformats.org/spreadsheetml/2006/main">
  <c r="G45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7" i="3"/>
  <c r="D45" i="3"/>
  <c r="E45" i="3"/>
  <c r="F45" i="3"/>
  <c r="C45" i="3"/>
  <c r="G15" i="3"/>
  <c r="G8" i="3"/>
  <c r="G9" i="3"/>
  <c r="G10" i="3"/>
  <c r="G11" i="3"/>
  <c r="G12" i="3"/>
  <c r="G13" i="3"/>
  <c r="G16" i="3" l="1"/>
  <c r="G17" i="3"/>
  <c r="G18" i="3"/>
  <c r="G44" i="3"/>
  <c r="G14" i="3"/>
  <c r="D21" i="1"/>
  <c r="I21" i="1"/>
  <c r="K16" i="4"/>
  <c r="I11" i="1" l="1"/>
  <c r="H43" i="3" l="1"/>
  <c r="H19" i="3"/>
  <c r="H15" i="3"/>
  <c r="H27" i="3"/>
  <c r="H20" i="3"/>
  <c r="H33" i="3"/>
  <c r="H28" i="3"/>
  <c r="H26" i="3"/>
  <c r="H22" i="3"/>
  <c r="H25" i="3"/>
  <c r="H31" i="3"/>
  <c r="H37" i="3"/>
  <c r="H41" i="3"/>
  <c r="H42" i="3"/>
  <c r="H13" i="3"/>
  <c r="H9" i="3"/>
  <c r="H12" i="3"/>
  <c r="H8" i="3"/>
  <c r="H11" i="3"/>
  <c r="H7" i="3"/>
  <c r="H10" i="3"/>
  <c r="K15" i="4"/>
  <c r="K19" i="4" l="1"/>
  <c r="K18" i="4" l="1"/>
  <c r="C20" i="4" l="1"/>
  <c r="K14" i="4" l="1"/>
  <c r="K10" i="4" l="1"/>
  <c r="K11" i="4" l="1"/>
  <c r="K12" i="4"/>
  <c r="K13" i="4"/>
  <c r="K17" i="4"/>
  <c r="K9" i="4"/>
  <c r="I20" i="1" l="1"/>
  <c r="I12" i="1" l="1"/>
  <c r="I13" i="1" l="1"/>
  <c r="I14" i="1"/>
  <c r="I15" i="1"/>
  <c r="I16" i="1"/>
  <c r="I17" i="1"/>
  <c r="I18" i="1"/>
  <c r="I19" i="1"/>
  <c r="D12" i="1"/>
  <c r="D13" i="1"/>
  <c r="D14" i="1"/>
  <c r="D15" i="1"/>
  <c r="D16" i="1"/>
  <c r="D17" i="1"/>
  <c r="D18" i="1"/>
  <c r="D19" i="1"/>
  <c r="D20" i="1"/>
  <c r="C20" i="1" s="1"/>
  <c r="D11" i="1"/>
  <c r="C18" i="1" l="1"/>
  <c r="C11" i="1"/>
  <c r="D20" i="4" l="1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1" i="4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C22" i="1" l="1"/>
  <c r="C23" i="1" s="1"/>
  <c r="K20" i="4"/>
  <c r="K21" i="4" s="1"/>
  <c r="H44" i="3"/>
  <c r="H38" i="3" l="1"/>
  <c r="H40" i="3"/>
  <c r="H34" i="3"/>
  <c r="H39" i="3" l="1"/>
  <c r="H36" i="3"/>
  <c r="H29" i="3"/>
  <c r="H35" i="3"/>
  <c r="H18" i="3"/>
  <c r="H32" i="3"/>
  <c r="H24" i="3"/>
  <c r="H17" i="3"/>
  <c r="H14" i="3"/>
  <c r="H23" i="3"/>
  <c r="H21" i="3"/>
  <c r="H30" i="3"/>
  <c r="H16" i="3"/>
  <c r="H45" i="3" l="1"/>
</calcChain>
</file>

<file path=xl/sharedStrings.xml><?xml version="1.0" encoding="utf-8"?>
<sst xmlns="http://schemas.openxmlformats.org/spreadsheetml/2006/main" count="120" uniqueCount="98">
  <si>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</si>
  <si>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</si>
  <si>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</si>
  <si>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</si>
  <si>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</si>
  <si>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</si>
  <si>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</si>
  <si>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</si>
  <si>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</si>
  <si>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</si>
  <si>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</si>
  <si>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</si>
  <si>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</si>
  <si>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</si>
  <si>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</si>
  <si>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</si>
  <si>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</si>
  <si>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</si>
  <si>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</si>
  <si>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</si>
  <si>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</si>
  <si>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</si>
  <si>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</si>
  <si>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</si>
  <si>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</si>
  <si>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</si>
  <si>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</si>
  <si>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</si>
  <si>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</si>
  <si>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</si>
  <si>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</si>
  <si>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</si>
  <si>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</si>
  <si>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</si>
  <si>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</si>
  <si>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</si>
  <si>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</si>
  <si>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</si>
  <si>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</si>
  <si>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</si>
  <si>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</si>
  <si>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</si>
  <si>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</si>
  <si>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</si>
  <si>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</si>
  <si>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</si>
  <si>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</si>
  <si>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</si>
  <si>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</si>
  <si>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</si>
  <si>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</si>
  <si>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</si>
  <si>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</si>
  <si>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</si>
  <si>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</si>
  <si>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</si>
  <si>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</si>
  <si>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</si>
  <si>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</si>
  <si>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</si>
  <si>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</si>
  <si>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</si>
  <si>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</si>
  <si>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</si>
  <si>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</si>
  <si>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</si>
  <si>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</si>
  <si>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</si>
  <si>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</si>
  <si>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</si>
  <si>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</si>
  <si>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обл. в ноябре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</si>
  <si>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01.11.2022 по 30.11.2022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</si>
  <si>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ноябре 2022 года                                                 от __________ № _________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</si>
  <si>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01.11.2022 по 30.11.2022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</si>
  <si>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ноябре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</si>
  <si>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01.11.2022 по 30.11.2022</t>
  </si>
  <si>
    <t>0001.0002.0024.0079 Предоставление сведений о доходах, расходах, об имуществе и обязательствах имущественного характера</t>
  </si>
  <si>
    <t>0001.0002.0027.0128 Некорректные обращения</t>
  </si>
  <si>
    <t>0001.0002.0027.0132 Предоставление дополнительных документов и материалов</t>
  </si>
  <si>
    <t>0001.0002.0027.0133 Истребование дополнительных документов и материалов, в том числе в электронной форме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</si>
  <si>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</si>
  <si>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0002.0007.0074.0300 Льготы и меры социальной поддержки инвалидов</t>
  </si>
  <si>
    <t>0003.0008.0086.0538 Налоговые преференции и льготы физическим лицам</t>
  </si>
  <si>
    <t>0003.0008.0086.0541 Налог на добавленную стоимость</t>
  </si>
  <si>
    <t>0003.0008.0086.0547 Госпошлины</t>
  </si>
  <si>
    <t>0003.0008.0086.0549 Юридические вопросы по налогам и сборам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</si>
  <si>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</si>
  <si>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</si>
  <si>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</si>
  <si>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</si>
  <si>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0003.0008.0086.0559 Предоставление отсрочки или рассрочки по уплате налога, сбора, пени, штрафа</t>
  </si>
  <si>
    <t>0003.0008.0086.0561 Доступ к персонифицированной информации о состоянии расчета с бюджетом</t>
  </si>
  <si>
    <t>0003.0008.0086.0566 Регистрация физических лиц в качестве индивидуальных предпринимателей</t>
  </si>
  <si>
    <t>0003.0009.0098.0723 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</si>
  <si>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0003.0012.0123.0848 Прекращение права собственности, процедура изъятия земельных участков, находящихся в собственности</t>
  </si>
  <si>
    <t xml:space="preserve">0003.0012.0132.0877 Оказание услуг в электронном виде </t>
  </si>
  <si>
    <t>0003.0008.0086.0546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</si>
</sst>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DD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 readingOrder="1"/>
    </xf>
    <xf numFmtId="2" fontId="19" fillId="2" borderId="31" xfId="0" applyNumberFormat="1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0" fontId="4" fillId="0" borderId="32" xfId="0" applyNumberFormat="1" applyFont="1" applyFill="1" applyBorder="1" applyAlignment="1">
      <alignment horizontal="center" vertical="center"/>
    </xf>
    <xf numFmtId="10" fontId="4" fillId="0" borderId="19" xfId="0" applyNumberFormat="1" applyFont="1" applyFill="1" applyBorder="1" applyAlignment="1">
      <alignment horizontal="center" vertical="center"/>
    </xf>
    <xf numFmtId="10" fontId="4" fillId="0" borderId="32" xfId="0" applyNumberFormat="1" applyFont="1" applyFill="1" applyBorder="1" applyAlignment="1">
      <alignment horizontal="center" vertical="center" wrapText="1"/>
    </xf>
    <xf numFmtId="10" fontId="4" fillId="0" borderId="39" xfId="0" applyNumberFormat="1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wrapText="1"/>
    </xf>
    <xf numFmtId="0" fontId="14" fillId="0" borderId="51" xfId="0" applyFont="1" applyBorder="1" applyAlignment="1">
      <alignment wrapText="1"/>
    </xf>
    <xf numFmtId="0" fontId="4" fillId="0" borderId="51" xfId="0" applyFont="1" applyFill="1" applyBorder="1" applyAlignment="1">
      <alignment vertical="top" wrapText="1"/>
    </xf>
    <xf numFmtId="0" fontId="14" fillId="0" borderId="51" xfId="0" applyFont="1" applyBorder="1" applyAlignment="1">
      <alignment horizontal="left" vertical="top" wrapText="1"/>
    </xf>
    <xf numFmtId="0" fontId="4" fillId="0" borderId="51" xfId="0" applyFont="1" applyFill="1" applyBorder="1" applyAlignment="1">
      <alignment horizontal="left" vertical="top" wrapText="1"/>
    </xf>
    <xf numFmtId="0" fontId="14" fillId="0" borderId="51" xfId="0" applyFont="1" applyFill="1" applyBorder="1" applyAlignment="1">
      <alignment wrapText="1"/>
    </xf>
    <xf numFmtId="0" fontId="4" fillId="0" borderId="52" xfId="0" applyFont="1" applyFill="1" applyBorder="1" applyAlignment="1">
      <alignment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" fontId="10" fillId="0" borderId="44" xfId="0" applyNumberFormat="1" applyFont="1" applyFill="1" applyBorder="1" applyAlignment="1">
      <alignment horizontal="center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10" fontId="4" fillId="4" borderId="32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/>
    </xf>
    <xf numFmtId="10" fontId="4" fillId="5" borderId="32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vertical="top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10" fontId="4" fillId="5" borderId="19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F5DEA5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C14" sqref="C14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99" t="s">
        <v>71</v>
      </c>
      <c r="L1" s="99"/>
      <c r="M1" s="99"/>
      <c r="N1" s="100"/>
      <c r="O1" s="100"/>
    </row>
    <row r="2" spans="1:17" ht="57.75" customHeight="1" thickBot="1" x14ac:dyDescent="0.35">
      <c r="A2" s="101" t="s">
        <v>72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102"/>
    </row>
    <row r="3" spans="1:17" ht="27" customHeight="1" x14ac:dyDescent="0.2">
      <c r="A3" s="105" t="s">
        <v>23</v>
      </c>
      <c r="B3" s="107" t="s">
        <v>24</v>
      </c>
      <c r="C3" s="109" t="s">
        <v>25</v>
      </c>
      <c r="D3" s="110"/>
      <c r="E3" s="110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130" t="s">
        <v>0</v>
      </c>
    </row>
    <row r="4" spans="1:17" ht="19.5" customHeight="1" x14ac:dyDescent="0.2">
      <c r="A4" s="106"/>
      <c r="B4" s="108"/>
      <c r="C4" s="113" t="s">
        <v>48</v>
      </c>
      <c r="D4" s="115" t="s">
        <v>26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7"/>
      <c r="Q4" s="131"/>
    </row>
    <row r="5" spans="1:17" ht="22.5" customHeight="1" x14ac:dyDescent="0.2">
      <c r="A5" s="106"/>
      <c r="B5" s="108"/>
      <c r="C5" s="113"/>
      <c r="D5" s="115" t="s">
        <v>27</v>
      </c>
      <c r="E5" s="116"/>
      <c r="F5" s="116"/>
      <c r="G5" s="116"/>
      <c r="H5" s="116"/>
      <c r="I5" s="116"/>
      <c r="J5" s="116"/>
      <c r="K5" s="116"/>
      <c r="L5" s="118" t="s">
        <v>28</v>
      </c>
      <c r="M5" s="118" t="s">
        <v>41</v>
      </c>
      <c r="N5" s="118" t="s">
        <v>20</v>
      </c>
      <c r="O5" s="118" t="s">
        <v>29</v>
      </c>
      <c r="P5" s="120" t="s">
        <v>21</v>
      </c>
      <c r="Q5" s="131"/>
    </row>
    <row r="6" spans="1:17" ht="21.75" customHeight="1" x14ac:dyDescent="0.2">
      <c r="A6" s="106"/>
      <c r="B6" s="108"/>
      <c r="C6" s="113"/>
      <c r="D6" s="122" t="s">
        <v>22</v>
      </c>
      <c r="E6" s="123"/>
      <c r="F6" s="124"/>
      <c r="G6" s="125" t="s">
        <v>49</v>
      </c>
      <c r="H6" s="125" t="s">
        <v>30</v>
      </c>
      <c r="I6" s="128" t="s">
        <v>31</v>
      </c>
      <c r="J6" s="129"/>
      <c r="K6" s="129"/>
      <c r="L6" s="119"/>
      <c r="M6" s="119"/>
      <c r="N6" s="119"/>
      <c r="O6" s="119"/>
      <c r="P6" s="121"/>
      <c r="Q6" s="131"/>
    </row>
    <row r="7" spans="1:17" ht="16.5" customHeight="1" x14ac:dyDescent="0.2">
      <c r="A7" s="106"/>
      <c r="B7" s="108"/>
      <c r="C7" s="114"/>
      <c r="D7" s="132" t="s">
        <v>5</v>
      </c>
      <c r="E7" s="122" t="s">
        <v>50</v>
      </c>
      <c r="F7" s="124"/>
      <c r="G7" s="126"/>
      <c r="H7" s="127"/>
      <c r="I7" s="132" t="s">
        <v>5</v>
      </c>
      <c r="J7" s="122" t="s">
        <v>26</v>
      </c>
      <c r="K7" s="124"/>
      <c r="L7" s="119"/>
      <c r="M7" s="119"/>
      <c r="N7" s="119"/>
      <c r="O7" s="119"/>
      <c r="P7" s="121"/>
      <c r="Q7" s="131"/>
    </row>
    <row r="8" spans="1:17" ht="57.75" customHeight="1" x14ac:dyDescent="0.2">
      <c r="A8" s="106"/>
      <c r="B8" s="108"/>
      <c r="C8" s="114"/>
      <c r="D8" s="133"/>
      <c r="E8" s="125" t="s">
        <v>51</v>
      </c>
      <c r="F8" s="134" t="s">
        <v>52</v>
      </c>
      <c r="G8" s="126"/>
      <c r="H8" s="127"/>
      <c r="I8" s="133"/>
      <c r="J8" s="136" t="s">
        <v>51</v>
      </c>
      <c r="K8" s="134" t="s">
        <v>52</v>
      </c>
      <c r="L8" s="119"/>
      <c r="M8" s="119"/>
      <c r="N8" s="119"/>
      <c r="O8" s="119"/>
      <c r="P8" s="121"/>
      <c r="Q8" s="131"/>
    </row>
    <row r="9" spans="1:17" ht="22.5" customHeight="1" thickBot="1" x14ac:dyDescent="0.25">
      <c r="A9" s="106"/>
      <c r="B9" s="108"/>
      <c r="C9" s="114"/>
      <c r="D9" s="133"/>
      <c r="E9" s="126"/>
      <c r="F9" s="135"/>
      <c r="G9" s="126"/>
      <c r="H9" s="126"/>
      <c r="I9" s="133"/>
      <c r="J9" s="125"/>
      <c r="K9" s="135"/>
      <c r="L9" s="119"/>
      <c r="M9" s="119"/>
      <c r="N9" s="119"/>
      <c r="O9" s="119"/>
      <c r="P9" s="121"/>
      <c r="Q9" s="131"/>
    </row>
    <row r="10" spans="1:17" s="1" customFormat="1" ht="19.5" customHeight="1" thickBot="1" x14ac:dyDescent="0.25">
      <c r="A10" s="43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>
        <v>10</v>
      </c>
      <c r="K10" s="44">
        <v>11</v>
      </c>
      <c r="L10" s="44">
        <v>12</v>
      </c>
      <c r="M10" s="44">
        <v>13</v>
      </c>
      <c r="N10" s="45">
        <v>14</v>
      </c>
      <c r="O10" s="45">
        <v>15</v>
      </c>
      <c r="P10" s="45">
        <v>16</v>
      </c>
      <c r="Q10" s="46">
        <v>17</v>
      </c>
    </row>
    <row r="11" spans="1:17" s="1" customFormat="1" ht="45" customHeight="1" x14ac:dyDescent="0.2">
      <c r="A11" s="39">
        <v>1</v>
      </c>
      <c r="B11" s="40" t="s">
        <v>55</v>
      </c>
      <c r="C11" s="41">
        <f>SUM(D11+G11+H11+I11+L11+M11+N11+O11+P11)</f>
        <v>116</v>
      </c>
      <c r="D11" s="23">
        <f>E11+F11</f>
        <v>39</v>
      </c>
      <c r="E11" s="23">
        <v>39</v>
      </c>
      <c r="F11" s="23">
        <v>0</v>
      </c>
      <c r="G11" s="23">
        <v>0</v>
      </c>
      <c r="H11" s="23">
        <v>1</v>
      </c>
      <c r="I11" s="23">
        <f>J11+K11</f>
        <v>13</v>
      </c>
      <c r="J11" s="23">
        <v>8</v>
      </c>
      <c r="K11" s="23">
        <v>5</v>
      </c>
      <c r="L11" s="23">
        <v>49</v>
      </c>
      <c r="M11" s="23">
        <v>7</v>
      </c>
      <c r="N11" s="23">
        <v>0</v>
      </c>
      <c r="O11" s="23">
        <v>7</v>
      </c>
      <c r="P11" s="42">
        <v>0</v>
      </c>
      <c r="Q11" s="42">
        <v>2</v>
      </c>
    </row>
    <row r="12" spans="1:17" s="1" customFormat="1" ht="40.5" customHeight="1" x14ac:dyDescent="0.2">
      <c r="A12" s="31">
        <v>2</v>
      </c>
      <c r="B12" s="21" t="s">
        <v>56</v>
      </c>
      <c r="C12" s="41">
        <f t="shared" ref="C12:C21" si="0">SUM(D12+G12+H12+I12+L12+M12+N12+O12+P12)</f>
        <v>131</v>
      </c>
      <c r="D12" s="23">
        <f t="shared" ref="D12:D21" si="1">E12+F12</f>
        <v>27</v>
      </c>
      <c r="E12" s="22">
        <v>16</v>
      </c>
      <c r="F12" s="15">
        <v>11</v>
      </c>
      <c r="G12" s="15">
        <v>1</v>
      </c>
      <c r="H12" s="15">
        <v>0</v>
      </c>
      <c r="I12" s="23">
        <f t="shared" ref="I12:I21" si="2">J12+K12</f>
        <v>57</v>
      </c>
      <c r="J12" s="15">
        <v>15</v>
      </c>
      <c r="K12" s="15">
        <v>42</v>
      </c>
      <c r="L12" s="15">
        <v>45</v>
      </c>
      <c r="M12" s="15">
        <v>0</v>
      </c>
      <c r="N12" s="15">
        <v>0</v>
      </c>
      <c r="O12" s="15">
        <v>1</v>
      </c>
      <c r="P12" s="35">
        <v>0</v>
      </c>
      <c r="Q12" s="42">
        <v>0</v>
      </c>
    </row>
    <row r="13" spans="1:17" ht="45" x14ac:dyDescent="0.2">
      <c r="A13" s="31">
        <v>3</v>
      </c>
      <c r="B13" s="21" t="s">
        <v>57</v>
      </c>
      <c r="C13" s="41">
        <f t="shared" si="0"/>
        <v>234</v>
      </c>
      <c r="D13" s="23">
        <f t="shared" si="1"/>
        <v>28</v>
      </c>
      <c r="E13" s="22">
        <v>15</v>
      </c>
      <c r="F13" s="15">
        <v>13</v>
      </c>
      <c r="G13" s="15">
        <v>18</v>
      </c>
      <c r="H13" s="15">
        <v>0</v>
      </c>
      <c r="I13" s="23">
        <f t="shared" si="2"/>
        <v>124</v>
      </c>
      <c r="J13" s="15">
        <v>23</v>
      </c>
      <c r="K13" s="15">
        <v>101</v>
      </c>
      <c r="L13" s="15">
        <v>54</v>
      </c>
      <c r="M13" s="15">
        <v>0</v>
      </c>
      <c r="N13" s="15">
        <v>0</v>
      </c>
      <c r="O13" s="15">
        <v>10</v>
      </c>
      <c r="P13" s="35">
        <v>0</v>
      </c>
      <c r="Q13" s="42">
        <v>2</v>
      </c>
    </row>
    <row r="14" spans="1:17" ht="45" x14ac:dyDescent="0.2">
      <c r="A14" s="31">
        <v>4</v>
      </c>
      <c r="B14" s="21" t="s">
        <v>58</v>
      </c>
      <c r="C14" s="41">
        <f t="shared" si="0"/>
        <v>169</v>
      </c>
      <c r="D14" s="23">
        <f t="shared" si="1"/>
        <v>26</v>
      </c>
      <c r="E14" s="22">
        <v>10</v>
      </c>
      <c r="F14" s="15">
        <v>16</v>
      </c>
      <c r="G14" s="15">
        <v>1</v>
      </c>
      <c r="H14" s="15">
        <v>0</v>
      </c>
      <c r="I14" s="23">
        <f t="shared" si="2"/>
        <v>99</v>
      </c>
      <c r="J14" s="15">
        <v>21</v>
      </c>
      <c r="K14" s="15">
        <v>78</v>
      </c>
      <c r="L14" s="15">
        <v>36</v>
      </c>
      <c r="M14" s="15">
        <v>0</v>
      </c>
      <c r="N14" s="15">
        <v>0</v>
      </c>
      <c r="O14" s="15">
        <v>7</v>
      </c>
      <c r="P14" s="35">
        <v>0</v>
      </c>
      <c r="Q14" s="42">
        <v>6</v>
      </c>
    </row>
    <row r="15" spans="1:17" ht="45" x14ac:dyDescent="0.2">
      <c r="A15" s="63">
        <v>5</v>
      </c>
      <c r="B15" s="21" t="s">
        <v>59</v>
      </c>
      <c r="C15" s="41">
        <f t="shared" si="0"/>
        <v>62</v>
      </c>
      <c r="D15" s="23">
        <f t="shared" si="1"/>
        <v>5</v>
      </c>
      <c r="E15" s="22">
        <v>1</v>
      </c>
      <c r="F15" s="15">
        <v>4</v>
      </c>
      <c r="G15" s="15">
        <v>0</v>
      </c>
      <c r="H15" s="15">
        <v>0</v>
      </c>
      <c r="I15" s="23">
        <f t="shared" si="2"/>
        <v>40</v>
      </c>
      <c r="J15" s="15">
        <v>7</v>
      </c>
      <c r="K15" s="15">
        <v>33</v>
      </c>
      <c r="L15" s="15">
        <v>16</v>
      </c>
      <c r="M15" s="15">
        <v>0</v>
      </c>
      <c r="N15" s="15">
        <v>0</v>
      </c>
      <c r="O15" s="15">
        <v>1</v>
      </c>
      <c r="P15" s="35">
        <v>0</v>
      </c>
      <c r="Q15" s="42">
        <v>3</v>
      </c>
    </row>
    <row r="16" spans="1:17" ht="45" x14ac:dyDescent="0.2">
      <c r="A16" s="63">
        <v>6</v>
      </c>
      <c r="B16" s="21" t="s">
        <v>60</v>
      </c>
      <c r="C16" s="41">
        <f t="shared" si="0"/>
        <v>47</v>
      </c>
      <c r="D16" s="23">
        <f t="shared" si="1"/>
        <v>14</v>
      </c>
      <c r="E16" s="22">
        <v>4</v>
      </c>
      <c r="F16" s="15">
        <v>10</v>
      </c>
      <c r="G16" s="15">
        <v>0</v>
      </c>
      <c r="H16" s="15">
        <v>0</v>
      </c>
      <c r="I16" s="23">
        <f t="shared" si="2"/>
        <v>27</v>
      </c>
      <c r="J16" s="15">
        <v>7</v>
      </c>
      <c r="K16" s="15">
        <v>20</v>
      </c>
      <c r="L16" s="15">
        <v>6</v>
      </c>
      <c r="M16" s="15">
        <v>0</v>
      </c>
      <c r="N16" s="15">
        <v>0</v>
      </c>
      <c r="O16" s="15">
        <v>0</v>
      </c>
      <c r="P16" s="35">
        <v>0</v>
      </c>
      <c r="Q16" s="42">
        <v>0</v>
      </c>
    </row>
    <row r="17" spans="1:17" ht="45" x14ac:dyDescent="0.2">
      <c r="A17" s="63">
        <v>7</v>
      </c>
      <c r="B17" s="21" t="s">
        <v>61</v>
      </c>
      <c r="C17" s="41">
        <f t="shared" si="0"/>
        <v>79</v>
      </c>
      <c r="D17" s="23">
        <f t="shared" si="1"/>
        <v>14</v>
      </c>
      <c r="E17" s="22">
        <v>7</v>
      </c>
      <c r="F17" s="15">
        <v>7</v>
      </c>
      <c r="G17" s="15">
        <v>0</v>
      </c>
      <c r="H17" s="15">
        <v>0</v>
      </c>
      <c r="I17" s="23">
        <f t="shared" si="2"/>
        <v>46</v>
      </c>
      <c r="J17" s="15">
        <v>9</v>
      </c>
      <c r="K17" s="15">
        <v>37</v>
      </c>
      <c r="L17" s="15">
        <v>19</v>
      </c>
      <c r="M17" s="15">
        <v>0</v>
      </c>
      <c r="N17" s="15">
        <v>0</v>
      </c>
      <c r="O17" s="15">
        <v>0</v>
      </c>
      <c r="P17" s="35">
        <v>0</v>
      </c>
      <c r="Q17" s="42">
        <v>1</v>
      </c>
    </row>
    <row r="18" spans="1:17" ht="45" x14ac:dyDescent="0.2">
      <c r="A18" s="63">
        <v>8</v>
      </c>
      <c r="B18" s="21" t="s">
        <v>62</v>
      </c>
      <c r="C18" s="41">
        <f t="shared" si="0"/>
        <v>108</v>
      </c>
      <c r="D18" s="23">
        <f t="shared" si="1"/>
        <v>18</v>
      </c>
      <c r="E18" s="22">
        <v>4</v>
      </c>
      <c r="F18" s="15">
        <v>14</v>
      </c>
      <c r="G18" s="15">
        <v>0</v>
      </c>
      <c r="H18" s="15">
        <v>0</v>
      </c>
      <c r="I18" s="23">
        <f t="shared" si="2"/>
        <v>53</v>
      </c>
      <c r="J18" s="15">
        <v>13</v>
      </c>
      <c r="K18" s="15">
        <v>40</v>
      </c>
      <c r="L18" s="15">
        <v>32</v>
      </c>
      <c r="M18" s="15">
        <v>0</v>
      </c>
      <c r="N18" s="15">
        <v>0</v>
      </c>
      <c r="O18" s="15">
        <v>5</v>
      </c>
      <c r="P18" s="35">
        <v>0</v>
      </c>
      <c r="Q18" s="42">
        <v>0</v>
      </c>
    </row>
    <row r="19" spans="1:17" ht="45" x14ac:dyDescent="0.2">
      <c r="A19" s="31">
        <v>9</v>
      </c>
      <c r="B19" s="21" t="s">
        <v>63</v>
      </c>
      <c r="C19" s="41">
        <f t="shared" si="0"/>
        <v>527</v>
      </c>
      <c r="D19" s="23">
        <f t="shared" si="1"/>
        <v>61</v>
      </c>
      <c r="E19" s="22">
        <v>24</v>
      </c>
      <c r="F19" s="15">
        <v>37</v>
      </c>
      <c r="G19" s="15">
        <v>8</v>
      </c>
      <c r="H19" s="15">
        <v>0</v>
      </c>
      <c r="I19" s="23">
        <f t="shared" si="2"/>
        <v>336</v>
      </c>
      <c r="J19" s="15">
        <v>63</v>
      </c>
      <c r="K19" s="15">
        <v>273</v>
      </c>
      <c r="L19" s="15">
        <v>93</v>
      </c>
      <c r="M19" s="15">
        <v>0</v>
      </c>
      <c r="N19" s="15">
        <v>0</v>
      </c>
      <c r="O19" s="15">
        <v>29</v>
      </c>
      <c r="P19" s="35">
        <v>0</v>
      </c>
      <c r="Q19" s="42">
        <v>0</v>
      </c>
    </row>
    <row r="20" spans="1:17" ht="45" x14ac:dyDescent="0.2">
      <c r="A20" s="31">
        <v>10</v>
      </c>
      <c r="B20" s="21" t="s">
        <v>64</v>
      </c>
      <c r="C20" s="41">
        <f t="shared" si="0"/>
        <v>427</v>
      </c>
      <c r="D20" s="23">
        <f t="shared" si="1"/>
        <v>69</v>
      </c>
      <c r="E20" s="22">
        <v>24</v>
      </c>
      <c r="F20" s="15">
        <v>45</v>
      </c>
      <c r="G20" s="15">
        <v>0</v>
      </c>
      <c r="H20" s="15">
        <v>0</v>
      </c>
      <c r="I20" s="23">
        <f t="shared" si="2"/>
        <v>328</v>
      </c>
      <c r="J20" s="15">
        <v>51</v>
      </c>
      <c r="K20" s="15">
        <v>277</v>
      </c>
      <c r="L20" s="15">
        <v>16</v>
      </c>
      <c r="M20" s="15">
        <v>0</v>
      </c>
      <c r="N20" s="15">
        <v>0</v>
      </c>
      <c r="O20" s="15">
        <v>14</v>
      </c>
      <c r="P20" s="35">
        <v>0</v>
      </c>
      <c r="Q20" s="42">
        <v>1</v>
      </c>
    </row>
    <row r="21" spans="1:17" ht="45.75" thickBot="1" x14ac:dyDescent="0.25">
      <c r="A21" s="32">
        <v>11</v>
      </c>
      <c r="B21" s="24" t="s">
        <v>65</v>
      </c>
      <c r="C21" s="41">
        <f t="shared" si="0"/>
        <v>421</v>
      </c>
      <c r="D21" s="23">
        <f t="shared" si="1"/>
        <v>44</v>
      </c>
      <c r="E21" s="25">
        <v>22</v>
      </c>
      <c r="F21" s="26">
        <v>22</v>
      </c>
      <c r="G21" s="26">
        <v>34</v>
      </c>
      <c r="H21" s="26">
        <v>0</v>
      </c>
      <c r="I21" s="23">
        <f t="shared" si="2"/>
        <v>257</v>
      </c>
      <c r="J21" s="26">
        <v>60</v>
      </c>
      <c r="K21" s="26">
        <v>197</v>
      </c>
      <c r="L21" s="26">
        <v>71</v>
      </c>
      <c r="M21" s="26">
        <v>0</v>
      </c>
      <c r="N21" s="26">
        <v>0</v>
      </c>
      <c r="O21" s="26">
        <v>15</v>
      </c>
      <c r="P21" s="37">
        <v>0</v>
      </c>
      <c r="Q21" s="42">
        <v>0</v>
      </c>
    </row>
    <row r="22" spans="1:17" ht="15" thickBot="1" x14ac:dyDescent="0.25">
      <c r="A22" s="103" t="s">
        <v>66</v>
      </c>
      <c r="B22" s="104"/>
      <c r="C22" s="27">
        <f>SUM(C12:C21)</f>
        <v>2205</v>
      </c>
      <c r="D22" s="27">
        <f t="shared" ref="D22:Q22" si="3">SUM(D12:D21)</f>
        <v>306</v>
      </c>
      <c r="E22" s="27">
        <f t="shared" si="3"/>
        <v>127</v>
      </c>
      <c r="F22" s="27">
        <f t="shared" si="3"/>
        <v>179</v>
      </c>
      <c r="G22" s="27">
        <f t="shared" si="3"/>
        <v>62</v>
      </c>
      <c r="H22" s="27">
        <f t="shared" si="3"/>
        <v>0</v>
      </c>
      <c r="I22" s="27">
        <f t="shared" si="3"/>
        <v>1367</v>
      </c>
      <c r="J22" s="27">
        <f t="shared" si="3"/>
        <v>269</v>
      </c>
      <c r="K22" s="27">
        <f t="shared" si="3"/>
        <v>1098</v>
      </c>
      <c r="L22" s="27">
        <f t="shared" si="3"/>
        <v>388</v>
      </c>
      <c r="M22" s="27">
        <f t="shared" si="3"/>
        <v>0</v>
      </c>
      <c r="N22" s="27">
        <f t="shared" si="3"/>
        <v>0</v>
      </c>
      <c r="O22" s="27">
        <f t="shared" si="3"/>
        <v>82</v>
      </c>
      <c r="P22" s="27">
        <f t="shared" si="3"/>
        <v>0</v>
      </c>
      <c r="Q22" s="27">
        <f t="shared" si="3"/>
        <v>13</v>
      </c>
    </row>
    <row r="23" spans="1:17" ht="15" customHeight="1" thickBot="1" x14ac:dyDescent="0.25">
      <c r="A23" s="97" t="s">
        <v>67</v>
      </c>
      <c r="B23" s="98"/>
      <c r="C23" s="27">
        <f>C22+C11</f>
        <v>2321</v>
      </c>
      <c r="D23" s="27">
        <f t="shared" ref="D23:Q23" si="4">D22+D11</f>
        <v>345</v>
      </c>
      <c r="E23" s="27">
        <f t="shared" si="4"/>
        <v>166</v>
      </c>
      <c r="F23" s="27">
        <f t="shared" si="4"/>
        <v>179</v>
      </c>
      <c r="G23" s="27">
        <f t="shared" si="4"/>
        <v>62</v>
      </c>
      <c r="H23" s="27">
        <f t="shared" si="4"/>
        <v>1</v>
      </c>
      <c r="I23" s="27">
        <f t="shared" si="4"/>
        <v>1380</v>
      </c>
      <c r="J23" s="27">
        <f t="shared" si="4"/>
        <v>277</v>
      </c>
      <c r="K23" s="27">
        <f t="shared" si="4"/>
        <v>1103</v>
      </c>
      <c r="L23" s="27">
        <f t="shared" si="4"/>
        <v>437</v>
      </c>
      <c r="M23" s="27">
        <f t="shared" si="4"/>
        <v>7</v>
      </c>
      <c r="N23" s="27">
        <f t="shared" si="4"/>
        <v>0</v>
      </c>
      <c r="O23" s="27">
        <f t="shared" si="4"/>
        <v>89</v>
      </c>
      <c r="P23" s="27">
        <f t="shared" si="4"/>
        <v>0</v>
      </c>
      <c r="Q23" s="27">
        <f t="shared" si="4"/>
        <v>15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2"/>
  <sheetViews>
    <sheetView view="pageBreakPreview" zoomScaleNormal="100" zoomScaleSheetLayoutView="100" workbookViewId="0">
      <selection activeCell="H36" sqref="A36:H36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99" t="s">
        <v>73</v>
      </c>
      <c r="G1" s="100"/>
      <c r="H1" s="100"/>
      <c r="I1" s="151"/>
      <c r="J1" s="151"/>
      <c r="K1" s="151"/>
      <c r="L1" s="151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145"/>
      <c r="FE1" s="145"/>
      <c r="FF1" s="145"/>
      <c r="FG1" s="145"/>
      <c r="FH1" s="145"/>
      <c r="FI1" s="145"/>
      <c r="FJ1" s="145"/>
      <c r="FK1" s="145"/>
      <c r="FL1" s="145"/>
      <c r="FM1" s="145"/>
      <c r="FN1" s="145"/>
      <c r="FO1" s="145"/>
      <c r="FP1" s="145"/>
      <c r="FQ1" s="145"/>
      <c r="FR1" s="145"/>
      <c r="FS1" s="145"/>
      <c r="FT1" s="145"/>
      <c r="FU1" s="145"/>
      <c r="FV1" s="145"/>
      <c r="FW1" s="145"/>
      <c r="FX1" s="145"/>
      <c r="FY1" s="145"/>
      <c r="FZ1" s="145"/>
      <c r="GA1" s="145"/>
      <c r="GB1" s="145"/>
      <c r="GC1" s="145"/>
      <c r="GD1" s="145"/>
      <c r="GE1" s="145"/>
      <c r="GF1" s="145"/>
      <c r="GG1" s="145"/>
      <c r="GH1" s="145"/>
      <c r="GI1" s="145"/>
      <c r="GJ1" s="145"/>
      <c r="GK1" s="145"/>
      <c r="GL1" s="145"/>
      <c r="GM1" s="145"/>
      <c r="GN1" s="145"/>
      <c r="GO1" s="145"/>
      <c r="GP1" s="145"/>
      <c r="GQ1" s="145"/>
      <c r="GR1" s="145"/>
      <c r="GS1" s="145"/>
      <c r="GT1" s="145"/>
      <c r="GU1" s="145"/>
      <c r="GV1" s="145"/>
      <c r="GW1" s="145"/>
      <c r="GX1" s="145"/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45"/>
      <c r="HU1" s="145"/>
      <c r="HV1" s="145"/>
      <c r="HW1" s="145"/>
      <c r="HX1" s="145"/>
      <c r="HY1" s="145"/>
      <c r="HZ1" s="145"/>
      <c r="IA1" s="145"/>
      <c r="IB1" s="145"/>
      <c r="IC1" s="145"/>
      <c r="ID1" s="145"/>
      <c r="IE1" s="145"/>
      <c r="IF1" s="145"/>
      <c r="IG1" s="145"/>
      <c r="IH1" s="145"/>
      <c r="II1" s="145"/>
      <c r="IJ1" s="145"/>
      <c r="IK1" s="145"/>
      <c r="IL1" s="145"/>
      <c r="IM1" s="145"/>
      <c r="IN1" s="145"/>
      <c r="IO1" s="145"/>
      <c r="IP1" s="145"/>
      <c r="IQ1" s="145"/>
      <c r="IR1" s="145"/>
      <c r="IS1" s="145"/>
      <c r="IT1" s="145"/>
      <c r="IU1" s="145"/>
      <c r="IV1" s="145"/>
    </row>
    <row r="2" spans="1:256" ht="0.75" hidden="1" customHeight="1" x14ac:dyDescent="0.3">
      <c r="A2" s="155"/>
      <c r="B2" s="155"/>
      <c r="C2" s="155"/>
      <c r="D2" s="155"/>
      <c r="E2" s="155"/>
      <c r="F2" s="155"/>
      <c r="G2" s="155"/>
      <c r="H2" s="155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101" t="s">
        <v>74</v>
      </c>
      <c r="B3" s="101"/>
      <c r="C3" s="101"/>
      <c r="D3" s="101"/>
      <c r="E3" s="101"/>
      <c r="F3" s="101"/>
      <c r="G3" s="101"/>
      <c r="H3" s="101"/>
      <c r="I3" s="142"/>
      <c r="J3" s="142"/>
      <c r="K3" s="142"/>
      <c r="L3" s="142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</row>
    <row r="4" spans="1:256" ht="69.75" hidden="1" customHeight="1" x14ac:dyDescent="0.2">
      <c r="A4" s="144"/>
      <c r="B4" s="144"/>
      <c r="C4" s="144"/>
      <c r="D4" s="144"/>
      <c r="E4" s="144"/>
      <c r="F4" s="144"/>
      <c r="G4" s="144"/>
      <c r="H4" s="144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</row>
    <row r="5" spans="1:256" ht="27" customHeight="1" thickBot="1" x14ac:dyDescent="0.3">
      <c r="A5" s="139" t="s">
        <v>2</v>
      </c>
      <c r="B5" s="137" t="s">
        <v>3</v>
      </c>
      <c r="C5" s="146" t="s">
        <v>68</v>
      </c>
      <c r="D5" s="147"/>
      <c r="E5" s="152" t="s">
        <v>69</v>
      </c>
      <c r="F5" s="152"/>
      <c r="G5" s="139" t="s">
        <v>42</v>
      </c>
      <c r="H5" s="153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40"/>
      <c r="B6" s="138"/>
      <c r="C6" s="55" t="s">
        <v>53</v>
      </c>
      <c r="D6" s="56" t="s">
        <v>54</v>
      </c>
      <c r="E6" s="66" t="s">
        <v>53</v>
      </c>
      <c r="F6" s="64" t="s">
        <v>54</v>
      </c>
      <c r="G6" s="140"/>
      <c r="H6" s="154"/>
    </row>
    <row r="7" spans="1:256" ht="51" customHeight="1" x14ac:dyDescent="0.25">
      <c r="A7" s="90">
        <v>1</v>
      </c>
      <c r="B7" s="83" t="s">
        <v>77</v>
      </c>
      <c r="C7" s="65"/>
      <c r="D7" s="67"/>
      <c r="E7" s="92">
        <v>0</v>
      </c>
      <c r="F7" s="93">
        <v>1</v>
      </c>
      <c r="G7" s="50">
        <f>SUM(C7:F7)</f>
        <v>1</v>
      </c>
      <c r="H7" s="74">
        <f>G7/G45</f>
        <v>4.3084877208099956E-4</v>
      </c>
    </row>
    <row r="8" spans="1:256" ht="19.5" customHeight="1" x14ac:dyDescent="0.25">
      <c r="A8" s="90">
        <v>2</v>
      </c>
      <c r="B8" s="84" t="s">
        <v>78</v>
      </c>
      <c r="C8" s="78"/>
      <c r="D8" s="69"/>
      <c r="E8" s="94">
        <v>0</v>
      </c>
      <c r="F8" s="95">
        <v>1</v>
      </c>
      <c r="G8" s="50">
        <f t="shared" ref="G8:G13" si="0">SUM(C8:F8)</f>
        <v>1</v>
      </c>
      <c r="H8" s="71">
        <f>G8/G45</f>
        <v>4.3084877208099956E-4</v>
      </c>
    </row>
    <row r="9" spans="1:256" ht="33.75" customHeight="1" x14ac:dyDescent="0.25">
      <c r="A9" s="90">
        <v>3</v>
      </c>
      <c r="B9" s="84" t="s">
        <v>79</v>
      </c>
      <c r="C9" s="78"/>
      <c r="D9" s="69"/>
      <c r="E9" s="94">
        <v>2</v>
      </c>
      <c r="F9" s="95">
        <v>8</v>
      </c>
      <c r="G9" s="50">
        <f t="shared" si="0"/>
        <v>10</v>
      </c>
      <c r="H9" s="71">
        <f>G9/G45</f>
        <v>4.3084877208099956E-3</v>
      </c>
    </row>
    <row r="10" spans="1:256" ht="47.25" customHeight="1" x14ac:dyDescent="0.25">
      <c r="A10" s="90">
        <v>4</v>
      </c>
      <c r="B10" s="84" t="s">
        <v>80</v>
      </c>
      <c r="C10" s="78"/>
      <c r="D10" s="69"/>
      <c r="E10" s="94">
        <v>5</v>
      </c>
      <c r="F10" s="95">
        <v>3</v>
      </c>
      <c r="G10" s="50">
        <f t="shared" si="0"/>
        <v>8</v>
      </c>
      <c r="H10" s="71">
        <f>G10/G45</f>
        <v>3.4467901766479965E-3</v>
      </c>
    </row>
    <row r="11" spans="1:256" ht="66" customHeight="1" x14ac:dyDescent="0.25">
      <c r="A11" s="90">
        <v>5</v>
      </c>
      <c r="B11" s="84" t="s">
        <v>81</v>
      </c>
      <c r="C11" s="78"/>
      <c r="D11" s="69"/>
      <c r="E11" s="94">
        <v>2</v>
      </c>
      <c r="F11" s="95">
        <v>0</v>
      </c>
      <c r="G11" s="50">
        <f t="shared" si="0"/>
        <v>2</v>
      </c>
      <c r="H11" s="71">
        <f>G11/G45</f>
        <v>8.6169754416199913E-4</v>
      </c>
    </row>
    <row r="12" spans="1:256" ht="31.5" customHeight="1" x14ac:dyDescent="0.25">
      <c r="A12" s="90">
        <v>6</v>
      </c>
      <c r="B12" s="84" t="s">
        <v>82</v>
      </c>
      <c r="C12" s="78"/>
      <c r="D12" s="69"/>
      <c r="E12" s="94">
        <v>0</v>
      </c>
      <c r="F12" s="95">
        <v>1</v>
      </c>
      <c r="G12" s="50">
        <f t="shared" si="0"/>
        <v>1</v>
      </c>
      <c r="H12" s="71">
        <f>G12/G45</f>
        <v>4.3084877208099956E-4</v>
      </c>
    </row>
    <row r="13" spans="1:256" ht="35.25" customHeight="1" x14ac:dyDescent="0.25">
      <c r="A13" s="180">
        <v>7</v>
      </c>
      <c r="B13" s="181" t="s">
        <v>83</v>
      </c>
      <c r="C13" s="182"/>
      <c r="D13" s="183"/>
      <c r="E13" s="184">
        <v>5</v>
      </c>
      <c r="F13" s="185">
        <v>24</v>
      </c>
      <c r="G13" s="186">
        <f t="shared" si="0"/>
        <v>29</v>
      </c>
      <c r="H13" s="187">
        <f>G13/G45</f>
        <v>1.2494614390348987E-2</v>
      </c>
    </row>
    <row r="14" spans="1:256" ht="19.5" customHeight="1" x14ac:dyDescent="0.2">
      <c r="A14" s="173">
        <v>8</v>
      </c>
      <c r="B14" s="174" t="s">
        <v>6</v>
      </c>
      <c r="C14" s="175">
        <v>1</v>
      </c>
      <c r="D14" s="176"/>
      <c r="E14" s="177">
        <v>87</v>
      </c>
      <c r="F14" s="176">
        <v>66</v>
      </c>
      <c r="G14" s="178">
        <f>SUM(C14:F14)</f>
        <v>154</v>
      </c>
      <c r="H14" s="179">
        <f>G14/G45</f>
        <v>6.6350710900473939E-2</v>
      </c>
    </row>
    <row r="15" spans="1:256" ht="19.5" customHeight="1" x14ac:dyDescent="0.2">
      <c r="A15" s="70">
        <v>9</v>
      </c>
      <c r="B15" s="85" t="s">
        <v>84</v>
      </c>
      <c r="C15" s="79">
        <v>1</v>
      </c>
      <c r="D15" s="52"/>
      <c r="E15" s="53">
        <v>0</v>
      </c>
      <c r="F15" s="52">
        <v>0</v>
      </c>
      <c r="G15" s="50">
        <f>SUM(C15:F15)</f>
        <v>1</v>
      </c>
      <c r="H15" s="71">
        <f>G15/G45</f>
        <v>4.3084877208099956E-4</v>
      </c>
    </row>
    <row r="16" spans="1:256" ht="21" customHeight="1" x14ac:dyDescent="0.2">
      <c r="A16" s="173">
        <v>10</v>
      </c>
      <c r="B16" s="174" t="s">
        <v>7</v>
      </c>
      <c r="C16" s="175">
        <v>6</v>
      </c>
      <c r="D16" s="176"/>
      <c r="E16" s="177">
        <v>104</v>
      </c>
      <c r="F16" s="176">
        <v>85</v>
      </c>
      <c r="G16" s="178">
        <f t="shared" ref="G16:G44" si="1">SUM(C16:F16)</f>
        <v>195</v>
      </c>
      <c r="H16" s="179">
        <f>G16/G45</f>
        <v>8.4015510555794912E-2</v>
      </c>
    </row>
    <row r="17" spans="1:8" ht="18.75" customHeight="1" x14ac:dyDescent="0.2">
      <c r="A17" s="173">
        <v>11</v>
      </c>
      <c r="B17" s="174" t="s">
        <v>8</v>
      </c>
      <c r="C17" s="175">
        <v>9</v>
      </c>
      <c r="D17" s="176">
        <v>1</v>
      </c>
      <c r="E17" s="177">
        <v>191</v>
      </c>
      <c r="F17" s="176">
        <v>296</v>
      </c>
      <c r="G17" s="178">
        <f t="shared" si="1"/>
        <v>497</v>
      </c>
      <c r="H17" s="179">
        <f>G17/G45</f>
        <v>0.21413183972425678</v>
      </c>
    </row>
    <row r="18" spans="1:8" ht="18.75" customHeight="1" x14ac:dyDescent="0.2">
      <c r="A18" s="173">
        <v>12</v>
      </c>
      <c r="B18" s="174" t="s">
        <v>9</v>
      </c>
      <c r="C18" s="175">
        <v>11</v>
      </c>
      <c r="D18" s="176">
        <v>2</v>
      </c>
      <c r="E18" s="177">
        <v>61</v>
      </c>
      <c r="F18" s="176">
        <v>237</v>
      </c>
      <c r="G18" s="178">
        <f t="shared" si="1"/>
        <v>311</v>
      </c>
      <c r="H18" s="179">
        <f>G18/G45</f>
        <v>0.13399396811719086</v>
      </c>
    </row>
    <row r="19" spans="1:8" ht="18.75" customHeight="1" x14ac:dyDescent="0.2">
      <c r="A19" s="70"/>
      <c r="B19" s="85" t="s">
        <v>97</v>
      </c>
      <c r="C19" s="80"/>
      <c r="D19" s="52"/>
      <c r="E19" s="53">
        <v>0</v>
      </c>
      <c r="F19" s="61">
        <v>2</v>
      </c>
      <c r="G19" s="50">
        <f t="shared" ref="G19" si="2">SUM(C19:F19)</f>
        <v>2</v>
      </c>
      <c r="H19" s="71">
        <f>G19/G45</f>
        <v>8.6169754416199913E-4</v>
      </c>
    </row>
    <row r="20" spans="1:8" ht="18.75" customHeight="1" x14ac:dyDescent="0.25">
      <c r="A20" s="70">
        <v>13</v>
      </c>
      <c r="B20" s="84" t="s">
        <v>85</v>
      </c>
      <c r="C20" s="80"/>
      <c r="D20" s="52"/>
      <c r="E20" s="53">
        <v>2</v>
      </c>
      <c r="F20" s="61">
        <v>1</v>
      </c>
      <c r="G20" s="50">
        <f t="shared" si="1"/>
        <v>3</v>
      </c>
      <c r="H20" s="71">
        <f>G20/G45</f>
        <v>1.2925463162429987E-3</v>
      </c>
    </row>
    <row r="21" spans="1:8" ht="31.5" customHeight="1" x14ac:dyDescent="0.2">
      <c r="A21" s="188">
        <v>14</v>
      </c>
      <c r="B21" s="189" t="s">
        <v>17</v>
      </c>
      <c r="C21" s="190">
        <v>1</v>
      </c>
      <c r="D21" s="191"/>
      <c r="E21" s="192">
        <v>85</v>
      </c>
      <c r="F21" s="193">
        <v>7</v>
      </c>
      <c r="G21" s="186">
        <f t="shared" si="1"/>
        <v>93</v>
      </c>
      <c r="H21" s="194">
        <f>G21/G45</f>
        <v>4.0068935803532962E-2</v>
      </c>
    </row>
    <row r="22" spans="1:8" ht="31.5" customHeight="1" x14ac:dyDescent="0.25">
      <c r="A22" s="70">
        <v>15</v>
      </c>
      <c r="B22" s="84" t="s">
        <v>86</v>
      </c>
      <c r="C22" s="80">
        <v>3</v>
      </c>
      <c r="D22" s="52"/>
      <c r="E22" s="53">
        <v>2</v>
      </c>
      <c r="F22" s="61">
        <v>1</v>
      </c>
      <c r="G22" s="50">
        <f t="shared" si="1"/>
        <v>6</v>
      </c>
      <c r="H22" s="72">
        <f>G22/G45</f>
        <v>2.5850926324859974E-3</v>
      </c>
    </row>
    <row r="23" spans="1:8" ht="34.5" customHeight="1" x14ac:dyDescent="0.2">
      <c r="A23" s="188">
        <v>16</v>
      </c>
      <c r="B23" s="189" t="s">
        <v>10</v>
      </c>
      <c r="C23" s="195">
        <v>3</v>
      </c>
      <c r="D23" s="191"/>
      <c r="E23" s="192">
        <v>42</v>
      </c>
      <c r="F23" s="191">
        <v>30</v>
      </c>
      <c r="G23" s="186">
        <f t="shared" si="1"/>
        <v>75</v>
      </c>
      <c r="H23" s="187">
        <f>G23/G45</f>
        <v>3.2313657906074968E-2</v>
      </c>
    </row>
    <row r="24" spans="1:8" ht="32.25" customHeight="1" x14ac:dyDescent="0.2">
      <c r="A24" s="173">
        <v>17</v>
      </c>
      <c r="B24" s="174" t="s">
        <v>11</v>
      </c>
      <c r="C24" s="175">
        <v>18</v>
      </c>
      <c r="D24" s="176">
        <v>2</v>
      </c>
      <c r="E24" s="177">
        <v>163</v>
      </c>
      <c r="F24" s="176">
        <v>136</v>
      </c>
      <c r="G24" s="178">
        <f t="shared" si="1"/>
        <v>319</v>
      </c>
      <c r="H24" s="179">
        <f>G24/G45</f>
        <v>0.13744075829383887</v>
      </c>
    </row>
    <row r="25" spans="1:8" ht="32.25" customHeight="1" x14ac:dyDescent="0.2">
      <c r="A25" s="188">
        <v>18</v>
      </c>
      <c r="B25" s="196" t="s">
        <v>87</v>
      </c>
      <c r="C25" s="195">
        <v>6</v>
      </c>
      <c r="D25" s="191"/>
      <c r="E25" s="192">
        <v>4</v>
      </c>
      <c r="F25" s="191">
        <v>58</v>
      </c>
      <c r="G25" s="186">
        <f t="shared" si="1"/>
        <v>68</v>
      </c>
      <c r="H25" s="187">
        <f>G25/G45</f>
        <v>2.9297716501507972E-2</v>
      </c>
    </row>
    <row r="26" spans="1:8" ht="32.25" customHeight="1" x14ac:dyDescent="0.2">
      <c r="A26" s="188">
        <v>19</v>
      </c>
      <c r="B26" s="196" t="s">
        <v>88</v>
      </c>
      <c r="C26" s="195"/>
      <c r="D26" s="191"/>
      <c r="E26" s="192">
        <v>4</v>
      </c>
      <c r="F26" s="191">
        <v>95</v>
      </c>
      <c r="G26" s="186">
        <f t="shared" si="1"/>
        <v>99</v>
      </c>
      <c r="H26" s="187">
        <f>G26/G45</f>
        <v>4.2654028436018961E-2</v>
      </c>
    </row>
    <row r="27" spans="1:8" ht="18.75" customHeight="1" x14ac:dyDescent="0.2">
      <c r="A27" s="70">
        <v>20</v>
      </c>
      <c r="B27" s="86" t="s">
        <v>89</v>
      </c>
      <c r="C27" s="79"/>
      <c r="D27" s="52"/>
      <c r="E27" s="53">
        <v>2</v>
      </c>
      <c r="F27" s="52">
        <v>1</v>
      </c>
      <c r="G27" s="50">
        <f t="shared" si="1"/>
        <v>3</v>
      </c>
      <c r="H27" s="71">
        <f>G27/G45</f>
        <v>1.2925463162429987E-3</v>
      </c>
    </row>
    <row r="28" spans="1:8" ht="32.25" customHeight="1" x14ac:dyDescent="0.2">
      <c r="A28" s="188">
        <v>21</v>
      </c>
      <c r="B28" s="196" t="s">
        <v>90</v>
      </c>
      <c r="C28" s="195">
        <v>17</v>
      </c>
      <c r="D28" s="191"/>
      <c r="E28" s="192">
        <v>18</v>
      </c>
      <c r="F28" s="191">
        <v>16</v>
      </c>
      <c r="G28" s="186">
        <f t="shared" si="1"/>
        <v>51</v>
      </c>
      <c r="H28" s="187">
        <f>G28/G45</f>
        <v>2.1973287376130978E-2</v>
      </c>
    </row>
    <row r="29" spans="1:8" ht="50.25" customHeight="1" x14ac:dyDescent="0.2">
      <c r="A29" s="188">
        <v>22</v>
      </c>
      <c r="B29" s="189" t="s">
        <v>12</v>
      </c>
      <c r="C29" s="195">
        <v>2</v>
      </c>
      <c r="D29" s="191"/>
      <c r="E29" s="192">
        <v>8</v>
      </c>
      <c r="F29" s="191">
        <v>61</v>
      </c>
      <c r="G29" s="186">
        <f t="shared" si="1"/>
        <v>71</v>
      </c>
      <c r="H29" s="187">
        <f>G29/G45</f>
        <v>3.0590262817750971E-2</v>
      </c>
    </row>
    <row r="30" spans="1:8" s="18" customFormat="1" ht="47.25" customHeight="1" x14ac:dyDescent="0.2">
      <c r="A30" s="173">
        <v>23</v>
      </c>
      <c r="B30" s="174" t="s">
        <v>13</v>
      </c>
      <c r="C30" s="175">
        <v>8</v>
      </c>
      <c r="D30" s="176"/>
      <c r="E30" s="177">
        <v>96</v>
      </c>
      <c r="F30" s="176">
        <v>97</v>
      </c>
      <c r="G30" s="178">
        <f t="shared" si="1"/>
        <v>201</v>
      </c>
      <c r="H30" s="179">
        <f>G30/G45</f>
        <v>8.6600603188280917E-2</v>
      </c>
    </row>
    <row r="31" spans="1:8" s="18" customFormat="1" ht="30.75" customHeight="1" x14ac:dyDescent="0.25">
      <c r="A31" s="70">
        <v>24</v>
      </c>
      <c r="B31" s="84" t="s">
        <v>91</v>
      </c>
      <c r="C31" s="79"/>
      <c r="D31" s="52"/>
      <c r="E31" s="53">
        <v>1</v>
      </c>
      <c r="F31" s="52">
        <v>1</v>
      </c>
      <c r="G31" s="50">
        <f t="shared" si="1"/>
        <v>2</v>
      </c>
      <c r="H31" s="71">
        <f>G31/G45</f>
        <v>8.6169754416199913E-4</v>
      </c>
    </row>
    <row r="32" spans="1:8" ht="20.25" customHeight="1" x14ac:dyDescent="0.2">
      <c r="A32" s="70">
        <v>25</v>
      </c>
      <c r="B32" s="85" t="s">
        <v>14</v>
      </c>
      <c r="C32" s="79">
        <v>8</v>
      </c>
      <c r="D32" s="52"/>
      <c r="E32" s="53">
        <v>0</v>
      </c>
      <c r="F32" s="52">
        <v>0</v>
      </c>
      <c r="G32" s="50">
        <f t="shared" si="1"/>
        <v>8</v>
      </c>
      <c r="H32" s="71">
        <f>G32/G45</f>
        <v>3.4467901766479965E-3</v>
      </c>
    </row>
    <row r="33" spans="1:8" ht="33" customHeight="1" x14ac:dyDescent="0.25">
      <c r="A33" s="70">
        <v>26</v>
      </c>
      <c r="B33" s="84" t="s">
        <v>92</v>
      </c>
      <c r="C33" s="79"/>
      <c r="D33" s="52"/>
      <c r="E33" s="53">
        <v>0</v>
      </c>
      <c r="F33" s="52">
        <v>1</v>
      </c>
      <c r="G33" s="50">
        <f t="shared" si="1"/>
        <v>1</v>
      </c>
      <c r="H33" s="71">
        <f>G33/G45</f>
        <v>4.3084877208099956E-4</v>
      </c>
    </row>
    <row r="34" spans="1:8" ht="36.75" customHeight="1" x14ac:dyDescent="0.2">
      <c r="A34" s="70">
        <v>27</v>
      </c>
      <c r="B34" s="87" t="s">
        <v>44</v>
      </c>
      <c r="C34" s="79"/>
      <c r="D34" s="52"/>
      <c r="E34" s="53">
        <v>2</v>
      </c>
      <c r="F34" s="51">
        <v>7</v>
      </c>
      <c r="G34" s="50">
        <f t="shared" si="1"/>
        <v>9</v>
      </c>
      <c r="H34" s="73">
        <f>G34/G45</f>
        <v>3.8776389487289961E-3</v>
      </c>
    </row>
    <row r="35" spans="1:8" ht="45.75" customHeight="1" x14ac:dyDescent="0.2">
      <c r="A35" s="70">
        <v>28</v>
      </c>
      <c r="B35" s="85" t="s">
        <v>18</v>
      </c>
      <c r="C35" s="79"/>
      <c r="D35" s="52"/>
      <c r="E35" s="53">
        <v>5</v>
      </c>
      <c r="F35" s="52">
        <v>11</v>
      </c>
      <c r="G35" s="50">
        <f t="shared" si="1"/>
        <v>16</v>
      </c>
      <c r="H35" s="71">
        <f>G35/G45</f>
        <v>6.893580353295993E-3</v>
      </c>
    </row>
    <row r="36" spans="1:8" ht="65.25" customHeight="1" x14ac:dyDescent="0.2">
      <c r="A36" s="188">
        <v>29</v>
      </c>
      <c r="B36" s="189" t="s">
        <v>15</v>
      </c>
      <c r="C36" s="195">
        <v>2</v>
      </c>
      <c r="D36" s="191"/>
      <c r="E36" s="192">
        <v>12</v>
      </c>
      <c r="F36" s="191">
        <v>21</v>
      </c>
      <c r="G36" s="186">
        <f t="shared" si="1"/>
        <v>35</v>
      </c>
      <c r="H36" s="187">
        <f>G36/G45</f>
        <v>1.5079707022834985E-2</v>
      </c>
    </row>
    <row r="37" spans="1:8" ht="33.75" customHeight="1" x14ac:dyDescent="0.25">
      <c r="A37" s="70">
        <v>30</v>
      </c>
      <c r="B37" s="88" t="s">
        <v>93</v>
      </c>
      <c r="C37" s="79"/>
      <c r="D37" s="52"/>
      <c r="E37" s="53">
        <v>0</v>
      </c>
      <c r="F37" s="52">
        <v>5</v>
      </c>
      <c r="G37" s="50">
        <f t="shared" si="1"/>
        <v>5</v>
      </c>
      <c r="H37" s="71">
        <f>G37/G45</f>
        <v>2.1542438604049978E-3</v>
      </c>
    </row>
    <row r="38" spans="1:8" ht="39" customHeight="1" x14ac:dyDescent="0.2">
      <c r="A38" s="70">
        <v>31</v>
      </c>
      <c r="B38" s="85" t="s">
        <v>46</v>
      </c>
      <c r="C38" s="79">
        <v>14</v>
      </c>
      <c r="D38" s="52"/>
      <c r="E38" s="53">
        <v>0</v>
      </c>
      <c r="F38" s="52">
        <v>0</v>
      </c>
      <c r="G38" s="50">
        <f t="shared" si="1"/>
        <v>14</v>
      </c>
      <c r="H38" s="71">
        <f>G38/G45</f>
        <v>6.0318828091339939E-3</v>
      </c>
    </row>
    <row r="39" spans="1:8" ht="57.75" customHeight="1" x14ac:dyDescent="0.2">
      <c r="A39" s="70">
        <v>32</v>
      </c>
      <c r="B39" s="85" t="s">
        <v>16</v>
      </c>
      <c r="C39" s="79"/>
      <c r="D39" s="52"/>
      <c r="E39" s="53">
        <v>5</v>
      </c>
      <c r="F39" s="52">
        <v>1</v>
      </c>
      <c r="G39" s="50">
        <f t="shared" si="1"/>
        <v>6</v>
      </c>
      <c r="H39" s="71">
        <f>G39/G45</f>
        <v>2.5850926324859974E-3</v>
      </c>
    </row>
    <row r="40" spans="1:8" ht="85.5" customHeight="1" x14ac:dyDescent="0.2">
      <c r="A40" s="70">
        <v>33</v>
      </c>
      <c r="B40" s="85" t="s">
        <v>45</v>
      </c>
      <c r="C40" s="81">
        <v>1</v>
      </c>
      <c r="D40" s="62"/>
      <c r="E40" s="53">
        <v>0</v>
      </c>
      <c r="F40" s="62">
        <v>0</v>
      </c>
      <c r="G40" s="50">
        <f t="shared" si="1"/>
        <v>1</v>
      </c>
      <c r="H40" s="74">
        <f>G40/G45</f>
        <v>4.3084877208099956E-4</v>
      </c>
    </row>
    <row r="41" spans="1:8" ht="66" customHeight="1" x14ac:dyDescent="0.25">
      <c r="A41" s="91">
        <v>34</v>
      </c>
      <c r="B41" s="88" t="s">
        <v>94</v>
      </c>
      <c r="C41" s="79"/>
      <c r="D41" s="52"/>
      <c r="E41" s="53">
        <v>0</v>
      </c>
      <c r="F41" s="52">
        <v>1</v>
      </c>
      <c r="G41" s="50">
        <f t="shared" si="1"/>
        <v>1</v>
      </c>
      <c r="H41" s="74">
        <f>G41/G45</f>
        <v>4.3084877208099956E-4</v>
      </c>
    </row>
    <row r="42" spans="1:8" ht="47.25" customHeight="1" x14ac:dyDescent="0.25">
      <c r="A42" s="91">
        <v>35</v>
      </c>
      <c r="B42" s="88" t="s">
        <v>95</v>
      </c>
      <c r="C42" s="79"/>
      <c r="D42" s="52"/>
      <c r="E42" s="53">
        <v>0</v>
      </c>
      <c r="F42" s="52">
        <v>1</v>
      </c>
      <c r="G42" s="50">
        <f t="shared" si="1"/>
        <v>1</v>
      </c>
      <c r="H42" s="74">
        <f>G42/G45</f>
        <v>4.3084877208099956E-4</v>
      </c>
    </row>
    <row r="43" spans="1:8" ht="32.25" customHeight="1" x14ac:dyDescent="0.25">
      <c r="A43" s="91">
        <v>36</v>
      </c>
      <c r="B43" s="88" t="s">
        <v>96</v>
      </c>
      <c r="C43" s="79"/>
      <c r="D43" s="52"/>
      <c r="E43" s="53">
        <v>0</v>
      </c>
      <c r="F43" s="52">
        <v>1</v>
      </c>
      <c r="G43" s="50">
        <f t="shared" si="1"/>
        <v>1</v>
      </c>
      <c r="H43" s="74">
        <f>G43/G45</f>
        <v>4.3084877208099956E-4</v>
      </c>
    </row>
    <row r="44" spans="1:8" ht="24.75" customHeight="1" thickBot="1" x14ac:dyDescent="0.25">
      <c r="A44" s="91">
        <v>37</v>
      </c>
      <c r="B44" s="89" t="s">
        <v>70</v>
      </c>
      <c r="C44" s="82"/>
      <c r="D44" s="76"/>
      <c r="E44" s="77">
        <v>20</v>
      </c>
      <c r="F44" s="76">
        <v>0</v>
      </c>
      <c r="G44" s="68">
        <f t="shared" si="1"/>
        <v>20</v>
      </c>
      <c r="H44" s="54">
        <f>G44/G45</f>
        <v>8.6169754416199913E-3</v>
      </c>
    </row>
    <row r="45" spans="1:8" ht="20.25" customHeight="1" thickBot="1" x14ac:dyDescent="0.3">
      <c r="A45" s="149" t="s">
        <v>1</v>
      </c>
      <c r="B45" s="150"/>
      <c r="C45" s="75">
        <f>SUM(C7:C44)</f>
        <v>111</v>
      </c>
      <c r="D45" s="75">
        <f t="shared" ref="D45:F45" si="3">SUM(D7:D44)</f>
        <v>5</v>
      </c>
      <c r="E45" s="75">
        <f t="shared" si="3"/>
        <v>928</v>
      </c>
      <c r="F45" s="75">
        <f t="shared" si="3"/>
        <v>1277</v>
      </c>
      <c r="G45" s="75">
        <f>SUM(G7:G44)</f>
        <v>2321</v>
      </c>
      <c r="H45" s="96">
        <f>SUM(H7:H44)</f>
        <v>0.99999999999999989</v>
      </c>
    </row>
    <row r="46" spans="1:8" ht="37.9" customHeight="1" x14ac:dyDescent="0.3">
      <c r="A46" s="8"/>
      <c r="B46" s="9"/>
      <c r="C46" s="9"/>
      <c r="D46" s="10"/>
      <c r="E46" s="10"/>
      <c r="F46" s="7"/>
      <c r="G46" s="7"/>
      <c r="H46" s="11"/>
    </row>
    <row r="47" spans="1:8" ht="56.25" customHeight="1" x14ac:dyDescent="0.3">
      <c r="A47" s="8"/>
      <c r="D47" s="10"/>
      <c r="E47" s="10"/>
      <c r="F47" s="7"/>
      <c r="G47" s="7"/>
      <c r="H47" s="11"/>
    </row>
    <row r="48" spans="1:8" ht="57" customHeight="1" x14ac:dyDescent="0.3">
      <c r="A48" s="8"/>
      <c r="B48" s="9"/>
      <c r="C48" s="9"/>
      <c r="D48" s="10"/>
      <c r="E48" s="10"/>
      <c r="F48" s="7"/>
      <c r="G48" s="7"/>
      <c r="H48" s="11"/>
    </row>
    <row r="49" spans="1:8" ht="45" customHeight="1" x14ac:dyDescent="0.3">
      <c r="A49" s="8"/>
      <c r="B49" s="9"/>
      <c r="C49" s="9"/>
      <c r="D49" s="10"/>
      <c r="E49" s="10"/>
      <c r="F49" s="7"/>
      <c r="G49" s="7"/>
      <c r="H49" s="11"/>
    </row>
    <row r="50" spans="1:8" ht="18.75" x14ac:dyDescent="0.3">
      <c r="A50" s="148"/>
      <c r="B50" s="148"/>
      <c r="C50" s="19"/>
      <c r="D50" s="12"/>
      <c r="E50" s="12"/>
      <c r="F50" s="12"/>
      <c r="G50" s="12"/>
      <c r="H50" s="13"/>
    </row>
    <row r="51" spans="1:8" ht="15.75" x14ac:dyDescent="0.25">
      <c r="D51" s="3"/>
      <c r="E51" s="3"/>
      <c r="F51" s="4"/>
      <c r="G51" s="4"/>
      <c r="H51" s="3"/>
    </row>
    <row r="52" spans="1:8" ht="18.75" x14ac:dyDescent="0.3">
      <c r="D52" s="3"/>
      <c r="E52" s="3"/>
      <c r="F52" s="7"/>
      <c r="G52" s="7"/>
      <c r="H52" s="3"/>
    </row>
  </sheetData>
  <mergeCells count="198">
    <mergeCell ref="C5:D5"/>
    <mergeCell ref="A50:B50"/>
    <mergeCell ref="A45:B45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I19" sqref="I1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65" t="s">
        <v>75</v>
      </c>
      <c r="I1" s="100"/>
      <c r="J1" s="100"/>
      <c r="K1" s="100"/>
    </row>
    <row r="2" spans="1:12" ht="27" customHeight="1" x14ac:dyDescent="0.2">
      <c r="A2" s="171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34.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 ht="57" hidden="1" customHeight="1" x14ac:dyDescent="0.2">
      <c r="A4" s="14"/>
    </row>
    <row r="5" spans="1:12" ht="46.5" customHeight="1" x14ac:dyDescent="0.2">
      <c r="A5" s="156" t="s">
        <v>23</v>
      </c>
      <c r="B5" s="156" t="s">
        <v>4</v>
      </c>
      <c r="C5" s="156" t="s">
        <v>33</v>
      </c>
      <c r="D5" s="156" t="s">
        <v>34</v>
      </c>
      <c r="E5" s="156" t="s">
        <v>35</v>
      </c>
      <c r="F5" s="161" t="s">
        <v>36</v>
      </c>
      <c r="G5" s="166"/>
      <c r="H5" s="162"/>
      <c r="I5" s="161" t="s">
        <v>32</v>
      </c>
      <c r="J5" s="162"/>
      <c r="K5" s="156" t="s">
        <v>37</v>
      </c>
    </row>
    <row r="6" spans="1:12" ht="18" customHeight="1" x14ac:dyDescent="0.2">
      <c r="A6" s="157"/>
      <c r="B6" s="157"/>
      <c r="C6" s="159"/>
      <c r="D6" s="159"/>
      <c r="E6" s="159"/>
      <c r="F6" s="163" t="s">
        <v>5</v>
      </c>
      <c r="G6" s="167" t="s">
        <v>19</v>
      </c>
      <c r="H6" s="168"/>
      <c r="I6" s="163" t="s">
        <v>5</v>
      </c>
      <c r="J6" s="16" t="s">
        <v>38</v>
      </c>
      <c r="K6" s="170"/>
    </row>
    <row r="7" spans="1:12" ht="48" customHeight="1" x14ac:dyDescent="0.2">
      <c r="A7" s="158"/>
      <c r="B7" s="158"/>
      <c r="C7" s="160"/>
      <c r="D7" s="160"/>
      <c r="E7" s="160"/>
      <c r="F7" s="169"/>
      <c r="G7" s="17" t="s">
        <v>39</v>
      </c>
      <c r="H7" s="17" t="s">
        <v>40</v>
      </c>
      <c r="I7" s="164"/>
      <c r="J7" s="17" t="s">
        <v>47</v>
      </c>
      <c r="K7" s="164"/>
    </row>
    <row r="8" spans="1:12" ht="15" customHeight="1" thickBot="1" x14ac:dyDescent="0.25">
      <c r="A8" s="17">
        <v>1</v>
      </c>
      <c r="B8" s="17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</row>
    <row r="9" spans="1:12" ht="29.25" customHeight="1" thickBot="1" x14ac:dyDescent="0.25">
      <c r="A9" s="23">
        <v>1</v>
      </c>
      <c r="B9" s="40" t="s">
        <v>55</v>
      </c>
      <c r="C9" s="33">
        <v>116</v>
      </c>
      <c r="D9" s="48">
        <v>114</v>
      </c>
      <c r="E9" s="49">
        <v>2</v>
      </c>
      <c r="F9" s="29">
        <v>87</v>
      </c>
      <c r="G9" s="29">
        <v>0</v>
      </c>
      <c r="H9" s="29">
        <v>0</v>
      </c>
      <c r="I9" s="29">
        <v>2</v>
      </c>
      <c r="J9" s="29">
        <v>0</v>
      </c>
      <c r="K9" s="58">
        <f>G9*100/D9</f>
        <v>0</v>
      </c>
    </row>
    <row r="10" spans="1:12" ht="28.5" customHeight="1" thickBot="1" x14ac:dyDescent="0.25">
      <c r="A10" s="38"/>
      <c r="B10" s="21" t="s">
        <v>56</v>
      </c>
      <c r="C10" s="34">
        <v>131</v>
      </c>
      <c r="D10" s="15">
        <v>131</v>
      </c>
      <c r="E10" s="15">
        <v>0</v>
      </c>
      <c r="F10" s="15">
        <v>68</v>
      </c>
      <c r="G10" s="15">
        <v>0</v>
      </c>
      <c r="H10" s="15">
        <v>1</v>
      </c>
      <c r="I10" s="15">
        <v>4</v>
      </c>
      <c r="J10" s="15">
        <v>0</v>
      </c>
      <c r="K10" s="58">
        <f>G10*100/D10</f>
        <v>0</v>
      </c>
    </row>
    <row r="11" spans="1:12" ht="28.5" customHeight="1" thickBot="1" x14ac:dyDescent="0.25">
      <c r="A11" s="47"/>
      <c r="B11" s="21" t="s">
        <v>57</v>
      </c>
      <c r="C11" s="34">
        <v>234</v>
      </c>
      <c r="D11" s="15">
        <v>226</v>
      </c>
      <c r="E11" s="15">
        <v>0</v>
      </c>
      <c r="F11" s="15">
        <v>166</v>
      </c>
      <c r="G11" s="15">
        <v>0</v>
      </c>
      <c r="H11" s="15">
        <v>1</v>
      </c>
      <c r="I11" s="15">
        <v>3</v>
      </c>
      <c r="J11" s="15">
        <v>1</v>
      </c>
      <c r="K11" s="58">
        <f t="shared" ref="K11:K19" si="0">G11*100/D11</f>
        <v>0</v>
      </c>
    </row>
    <row r="12" spans="1:12" ht="28.5" customHeight="1" thickBot="1" x14ac:dyDescent="0.25">
      <c r="A12" s="47"/>
      <c r="B12" s="21" t="s">
        <v>58</v>
      </c>
      <c r="C12" s="34">
        <v>169</v>
      </c>
      <c r="D12" s="15">
        <v>169</v>
      </c>
      <c r="E12" s="15">
        <v>0</v>
      </c>
      <c r="F12" s="15">
        <v>176</v>
      </c>
      <c r="G12" s="15">
        <v>0</v>
      </c>
      <c r="H12" s="15">
        <v>0</v>
      </c>
      <c r="I12" s="15">
        <v>7</v>
      </c>
      <c r="J12" s="15">
        <v>0</v>
      </c>
      <c r="K12" s="58">
        <f t="shared" si="0"/>
        <v>0</v>
      </c>
    </row>
    <row r="13" spans="1:12" ht="28.5" customHeight="1" thickBot="1" x14ac:dyDescent="0.25">
      <c r="A13" s="38"/>
      <c r="B13" s="21" t="s">
        <v>59</v>
      </c>
      <c r="C13" s="34">
        <v>62</v>
      </c>
      <c r="D13" s="15">
        <v>62</v>
      </c>
      <c r="E13" s="15">
        <v>1</v>
      </c>
      <c r="F13" s="15">
        <v>26</v>
      </c>
      <c r="G13" s="15">
        <v>0</v>
      </c>
      <c r="H13" s="15">
        <v>1</v>
      </c>
      <c r="I13" s="15">
        <v>5</v>
      </c>
      <c r="J13" s="15">
        <v>1</v>
      </c>
      <c r="K13" s="58">
        <f t="shared" si="0"/>
        <v>0</v>
      </c>
    </row>
    <row r="14" spans="1:12" ht="28.5" customHeight="1" thickBot="1" x14ac:dyDescent="0.25">
      <c r="A14" s="38"/>
      <c r="B14" s="21" t="s">
        <v>60</v>
      </c>
      <c r="C14" s="34">
        <v>47</v>
      </c>
      <c r="D14" s="15">
        <v>47</v>
      </c>
      <c r="E14" s="15">
        <v>0</v>
      </c>
      <c r="F14" s="57">
        <v>49</v>
      </c>
      <c r="G14" s="15">
        <v>0</v>
      </c>
      <c r="H14" s="15">
        <v>0</v>
      </c>
      <c r="I14" s="15">
        <v>1</v>
      </c>
      <c r="J14" s="15">
        <v>1</v>
      </c>
      <c r="K14" s="58">
        <f t="shared" si="0"/>
        <v>0</v>
      </c>
    </row>
    <row r="15" spans="1:12" ht="28.5" customHeight="1" thickBot="1" x14ac:dyDescent="0.25">
      <c r="A15" s="38"/>
      <c r="B15" s="21" t="s">
        <v>61</v>
      </c>
      <c r="C15" s="34">
        <v>79</v>
      </c>
      <c r="D15" s="15">
        <v>79</v>
      </c>
      <c r="E15" s="15">
        <v>0</v>
      </c>
      <c r="F15" s="15">
        <v>79</v>
      </c>
      <c r="G15" s="15">
        <v>0</v>
      </c>
      <c r="H15" s="15">
        <v>1</v>
      </c>
      <c r="I15" s="15">
        <v>5</v>
      </c>
      <c r="J15" s="15">
        <v>0</v>
      </c>
      <c r="K15" s="58">
        <f t="shared" si="0"/>
        <v>0</v>
      </c>
    </row>
    <row r="16" spans="1:12" ht="28.5" customHeight="1" thickBot="1" x14ac:dyDescent="0.25">
      <c r="A16" s="38"/>
      <c r="B16" s="21" t="s">
        <v>62</v>
      </c>
      <c r="C16" s="34">
        <v>108</v>
      </c>
      <c r="D16" s="15">
        <v>107</v>
      </c>
      <c r="E16" s="15">
        <v>0</v>
      </c>
      <c r="F16" s="15">
        <v>103</v>
      </c>
      <c r="G16" s="15">
        <v>0</v>
      </c>
      <c r="H16" s="15">
        <v>0</v>
      </c>
      <c r="I16" s="15">
        <v>9</v>
      </c>
      <c r="J16" s="15">
        <v>1</v>
      </c>
      <c r="K16" s="58">
        <f t="shared" si="0"/>
        <v>0</v>
      </c>
    </row>
    <row r="17" spans="1:11" ht="28.5" customHeight="1" thickBot="1" x14ac:dyDescent="0.25">
      <c r="A17" s="38"/>
      <c r="B17" s="21" t="s">
        <v>63</v>
      </c>
      <c r="C17" s="34">
        <v>527</v>
      </c>
      <c r="D17" s="15">
        <v>518</v>
      </c>
      <c r="E17" s="15">
        <v>0</v>
      </c>
      <c r="F17" s="15">
        <v>388</v>
      </c>
      <c r="G17" s="15">
        <v>0</v>
      </c>
      <c r="H17" s="15">
        <v>0</v>
      </c>
      <c r="I17" s="15">
        <v>6</v>
      </c>
      <c r="J17" s="15">
        <v>3</v>
      </c>
      <c r="K17" s="58">
        <f t="shared" si="0"/>
        <v>0</v>
      </c>
    </row>
    <row r="18" spans="1:11" ht="28.5" customHeight="1" thickBot="1" x14ac:dyDescent="0.25">
      <c r="A18" s="38"/>
      <c r="B18" s="21" t="s">
        <v>64</v>
      </c>
      <c r="C18" s="34">
        <v>427</v>
      </c>
      <c r="D18" s="15">
        <v>424</v>
      </c>
      <c r="E18" s="15">
        <v>0</v>
      </c>
      <c r="F18" s="15">
        <v>384</v>
      </c>
      <c r="G18" s="15">
        <v>0</v>
      </c>
      <c r="H18" s="15">
        <v>0</v>
      </c>
      <c r="I18" s="15">
        <v>14</v>
      </c>
      <c r="J18" s="15">
        <v>0</v>
      </c>
      <c r="K18" s="58">
        <f t="shared" si="0"/>
        <v>0</v>
      </c>
    </row>
    <row r="19" spans="1:11" ht="28.5" customHeight="1" thickBot="1" x14ac:dyDescent="0.25">
      <c r="A19" s="38"/>
      <c r="B19" s="21" t="s">
        <v>65</v>
      </c>
      <c r="C19" s="36">
        <v>421</v>
      </c>
      <c r="D19" s="30">
        <v>409</v>
      </c>
      <c r="E19" s="30">
        <v>0</v>
      </c>
      <c r="F19" s="30">
        <v>358</v>
      </c>
      <c r="G19" s="30">
        <v>0</v>
      </c>
      <c r="H19" s="30">
        <v>0</v>
      </c>
      <c r="I19" s="30">
        <v>16</v>
      </c>
      <c r="J19" s="30">
        <v>0</v>
      </c>
      <c r="K19" s="58">
        <f t="shared" si="0"/>
        <v>0</v>
      </c>
    </row>
    <row r="20" spans="1:11" ht="15" thickBot="1" x14ac:dyDescent="0.25">
      <c r="A20" s="103" t="s">
        <v>66</v>
      </c>
      <c r="B20" s="104"/>
      <c r="C20" s="28">
        <f>SUM(C10:C19)</f>
        <v>2205</v>
      </c>
      <c r="D20" s="28">
        <f t="shared" ref="D20:K20" si="1">SUM(D10:D19)</f>
        <v>2172</v>
      </c>
      <c r="E20" s="28">
        <f t="shared" si="1"/>
        <v>1</v>
      </c>
      <c r="F20" s="28">
        <f t="shared" si="1"/>
        <v>1797</v>
      </c>
      <c r="G20" s="28">
        <f t="shared" si="1"/>
        <v>0</v>
      </c>
      <c r="H20" s="28">
        <f t="shared" si="1"/>
        <v>4</v>
      </c>
      <c r="I20" s="28">
        <f t="shared" si="1"/>
        <v>70</v>
      </c>
      <c r="J20" s="28">
        <f t="shared" si="1"/>
        <v>7</v>
      </c>
      <c r="K20" s="59">
        <f t="shared" si="1"/>
        <v>0</v>
      </c>
    </row>
    <row r="21" spans="1:11" ht="15" thickBot="1" x14ac:dyDescent="0.25">
      <c r="A21" s="97" t="s">
        <v>67</v>
      </c>
      <c r="B21" s="98"/>
      <c r="C21" s="27">
        <f>C20+C9</f>
        <v>2321</v>
      </c>
      <c r="D21" s="27">
        <f t="shared" ref="D21:K21" si="2">D20+D9</f>
        <v>2286</v>
      </c>
      <c r="E21" s="27">
        <f t="shared" si="2"/>
        <v>3</v>
      </c>
      <c r="F21" s="27">
        <f t="shared" si="2"/>
        <v>1884</v>
      </c>
      <c r="G21" s="27">
        <f t="shared" si="2"/>
        <v>0</v>
      </c>
      <c r="H21" s="27">
        <f t="shared" si="2"/>
        <v>4</v>
      </c>
      <c r="I21" s="27">
        <f t="shared" si="2"/>
        <v>72</v>
      </c>
      <c r="J21" s="27">
        <f t="shared" si="2"/>
        <v>7</v>
      </c>
      <c r="K21" s="60">
        <f t="shared" si="2"/>
        <v>0</v>
      </c>
    </row>
  </sheetData>
  <mergeCells count="15">
    <mergeCell ref="E5:E7"/>
    <mergeCell ref="I5:J5"/>
    <mergeCell ref="I6:I7"/>
    <mergeCell ref="H1:K1"/>
    <mergeCell ref="F5:H5"/>
    <mergeCell ref="G6:H6"/>
    <mergeCell ref="F6:F7"/>
    <mergeCell ref="K5:K7"/>
    <mergeCell ref="A2:L3"/>
    <mergeCell ref="A20:B20"/>
    <mergeCell ref="A21:B21"/>
    <mergeCell ref="A5:A7"/>
    <mergeCell ref="C5:C7"/>
    <mergeCell ref="D5:D7"/>
    <mergeCell ref="B5:B7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2022-12-06T12:23:56Z</cp:lastPrinted>
  <dcterms:created xsi:type="dcterms:W3CDTF">2004-05-21T10:07:22Z</dcterms:created>
  <dcterms:modified xsi:type="dcterms:W3CDTF">2022-12-06T13:34:01Z</dcterms:modified>
</cp:coreProperties>
</file>